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5440" windowHeight="15840"/>
  </bookViews>
  <sheets>
    <sheet name="1-й год" sheetId="1" r:id="rId1"/>
  </sheets>
  <definedNames>
    <definedName name="_FilterDatabase" localSheetId="0" hidden="1">'1-й год'!$A$12:$D$87</definedName>
    <definedName name="_xlnm._FilterDatabase" localSheetId="0" hidden="1">'1-й год'!$A$12:$F$12</definedName>
    <definedName name="BossProviderVariable?_e5b9add7_7d98_4065_8b5c_5fba4c68678e" hidden="1">"25_01_2006"</definedName>
    <definedName name="Print_Titles" localSheetId="0">'1-й год'!$11:$11</definedName>
    <definedName name="_xlnm.Print_Titles" localSheetId="0">'1-й год'!$11:$11</definedName>
  </definedNames>
  <calcPr calcId="125725"/>
</workbook>
</file>

<file path=xl/calcChain.xml><?xml version="1.0" encoding="utf-8"?>
<calcChain xmlns="http://schemas.openxmlformats.org/spreadsheetml/2006/main">
  <c r="D41" i="1"/>
  <c r="D58"/>
  <c r="D42"/>
  <c r="D39"/>
  <c r="D22"/>
  <c r="F39"/>
  <c r="E74"/>
  <c r="F74"/>
  <c r="D74"/>
  <c r="D13" l="1"/>
  <c r="F84" l="1"/>
  <c r="E84"/>
  <c r="F82"/>
  <c r="E82"/>
  <c r="F79"/>
  <c r="E79"/>
  <c r="F69"/>
  <c r="E69"/>
  <c r="F61"/>
  <c r="E61"/>
  <c r="F57"/>
  <c r="E57"/>
  <c r="F48"/>
  <c r="E48"/>
  <c r="F45"/>
  <c r="E45"/>
  <c r="F40"/>
  <c r="E40"/>
  <c r="F29"/>
  <c r="E29"/>
  <c r="F25"/>
  <c r="E25"/>
  <c r="F23"/>
  <c r="E23"/>
  <c r="F13"/>
  <c r="E13"/>
  <c r="E12" l="1"/>
  <c r="F12"/>
  <c r="D23"/>
  <c r="D82" l="1"/>
  <c r="D79"/>
  <c r="D84" l="1"/>
  <c r="D69"/>
  <c r="D61"/>
  <c r="D57"/>
  <c r="D48"/>
  <c r="D45"/>
  <c r="D40"/>
  <c r="D29"/>
  <c r="D25"/>
  <c r="D12" l="1"/>
</calcChain>
</file>

<file path=xl/sharedStrings.xml><?xml version="1.0" encoding="utf-8"?>
<sst xmlns="http://schemas.openxmlformats.org/spreadsheetml/2006/main" count="236" uniqueCount="101">
  <si>
    <t>Наименование</t>
  </si>
  <si>
    <t>Рз</t>
  </si>
  <si>
    <t>ПР</t>
  </si>
  <si>
    <t>Всего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</si>
  <si>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</si>
  <si>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</si>
  <si>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</si>
  <si>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</si>
  <si>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</si>
  <si>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</si>
  <si>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</si>
  <si>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</si>
  <si>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</si>
  <si>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</si>
  <si>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</si>
  <si>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</si>
  <si>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</si>
  <si>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</si>
  <si>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</si>
  <si>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</si>
  <si>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</si>
  <si>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12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</si>
  <si>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</si>
  <si>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</si>
  <si>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</si>
  <si>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</si>
  <si>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</si>
  <si>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</si>
  <si>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</si>
  <si>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</si>
  <si>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</si>
  <si>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Воспроизводство минерально-сырьевой базы</t>
  </si>
  <si>
    <t>Сельское хозяйство и рыболовство</t>
  </si>
  <si>
    <t>Водное хозяйство</t>
  </si>
  <si>
    <t>Лесное хозяйство</t>
  </si>
  <si>
    <t>Транспорт</t>
  </si>
  <si>
    <t>08</t>
  </si>
  <si>
    <t>Дорожное хозяйство (дорожные фонды)</t>
  </si>
  <si>
    <t>Связь и информатика</t>
  </si>
  <si>
    <t>Прикладные научные исследования в области национальной экономики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</si>
  <si>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</si>
  <si>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</si>
  <si>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</si>
  <si>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</si>
  <si>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</si>
  <si>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</si>
  <si>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</si>
  <si>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</si>
  <si>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</si>
  <si>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</si>
  <si>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</si>
  <si>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</si>
  <si>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</si>
  <si>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</si>
  <si>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</si>
  <si>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Другие вопросы в области образования</t>
  </si>
  <si>
    <t>КУЛЬТУРА, 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</si>
  <si>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</si>
  <si>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</si>
  <si>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</si>
  <si>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</si>
  <si>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</si>
  <si>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</si>
  <si>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</si>
  <si>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</si>
  <si>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</si>
  <si>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</si>
  <si>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</si>
  <si>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</si>
  <si>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</si>
  <si>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</si>
  <si>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</si>
  <si>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</si>
  <si>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</si>
  <si>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</si>
  <si>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</si>
  <si>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</si>
  <si>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</si>
  <si>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</si>
  <si>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</si>
  <si>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</si>
  <si>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</si>
  <si>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Сумма
(тысяч рублей)</t>
  </si>
  <si>
    <t>Высшее образование</t>
  </si>
  <si>
    <t>Молодежная политика</t>
  </si>
  <si>
    <t>НАЦИОНАЛЬНАЯ ОБОРОНА</t>
  </si>
  <si>
    <t>Мобилизационная и вневойсковая подготовка</t>
  </si>
  <si>
    <t>1</t>
  </si>
  <si>
    <t>МЕЖБЮДЖЕТНЫЕ ТРАНСФЕРТЫ ОБЩЕГО ХАРАКТЕРА БЮДЖЕТАМ БЮДЖЕТНОЙ СИСТЕМЫ РОССИЙСКОЙ ФЕДЕРАЦИИ</t>
  </si>
  <si>
    <t xml:space="preserve">Обслуживание государственного (муниципального) внутреннего долга
</t>
  </si>
  <si>
    <t>ОБСЛУЖИВАНИЕ ГОСУДАРСТВЕННОГО (МУНИЦИПАЛЬНОГО) ДОЛГА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</si>
  <si>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</si>
  <si>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</si>
  <si>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Кинематография</t>
  </si>
  <si>
    <t>Прикладные научные исследования в области общегосударственных вопросов</t>
  </si>
  <si>
    <t>Другие вопросы в области физической культуры и спорта</t>
  </si>
  <si>
    <t>2025 год</t>
  </si>
  <si>
    <t>2026 год</t>
  </si>
  <si>
    <t>РАСПРЕДЕЛЕНИЕ
бюджетных ассигнований по разделам и подразделам
классификации расходов бюджетов
на 2025 год и на плановый период 2026 и 2027 годов</t>
  </si>
  <si>
    <t>2027 год</t>
  </si>
  <si>
    <t xml:space="preserve">            Приложение 5                                                                                                                                               к решению совета депутатов                                                          от 20.08.2025 г. № 25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</si>
</sst>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6">
    <font>
      <sz val="11"/>
      <color indexed="8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2" borderId="1"/>
  </cellStyleXfs>
  <cellXfs count="3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/>
    <xf numFmtId="49" fontId="1" fillId="2" borderId="2" xfId="0" applyNumberFormat="1" applyFont="1" applyFill="1" applyBorder="1" applyAlignment="1">
      <alignment horizontal="center" vertical="top" wrapText="1"/>
    </xf>
    <xf numFmtId="165" fontId="3" fillId="0" borderId="2" xfId="0" applyNumberFormat="1" applyFont="1" applyBorder="1" applyAlignment="1">
      <alignment horizontal="center" vertical="top"/>
    </xf>
    <xf numFmtId="165" fontId="1" fillId="0" borderId="2" xfId="0" applyNumberFormat="1" applyFont="1" applyBorder="1" applyAlignment="1">
      <alignment horizontal="center" vertical="top"/>
    </xf>
    <xf numFmtId="165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49" fontId="3" fillId="0" borderId="2" xfId="0" applyNumberFormat="1" applyFont="1" applyBorder="1" applyAlignment="1">
      <alignment horizontal="center" vertical="top" wrapText="1"/>
    </xf>
    <xf numFmtId="165" fontId="1" fillId="0" borderId="4" xfId="0" applyNumberFormat="1" applyFont="1" applyBorder="1" applyAlignment="1">
      <alignment horizontal="center" vertical="top"/>
    </xf>
    <xf numFmtId="165" fontId="1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0" xfId="0" applyNumberFormat="1" applyFont="1"/>
    <xf numFmtId="165" fontId="1" fillId="0" borderId="2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49" fontId="3" fillId="2" borderId="2" xfId="0" applyNumberFormat="1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164" fontId="1" fillId="2" borderId="3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165" fontId="1" fillId="0" borderId="2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abSelected="1" topLeftCell="A36" zoomScale="120" zoomScaleNormal="120" workbookViewId="0">
      <selection activeCell="E1" sqref="E1:F5"/>
    </sheetView>
  </sheetViews>
  <sheetFormatPr defaultRowHeight="15"/>
  <cols>
    <col min="1" max="1" width="46" style="23" customWidth="1"/>
    <col min="2" max="3" width="7.7109375" style="12" customWidth="1"/>
    <col min="4" max="4" width="20.140625" style="12" customWidth="1"/>
    <col min="5" max="5" width="18.7109375" style="17" customWidth="1"/>
    <col min="6" max="6" width="19.42578125" style="17" customWidth="1"/>
    <col min="7" max="16384" width="9.140625" style="17"/>
  </cols>
  <sheetData>
    <row r="1" spans="1:6" s="3" customFormat="1" ht="15.75">
      <c r="A1" s="1"/>
      <c r="B1" s="2"/>
      <c r="E1" s="32" t="s">
        <v>100</v>
      </c>
      <c r="F1" s="32"/>
    </row>
    <row r="2" spans="1:6" s="3" customFormat="1" ht="15.75">
      <c r="A2" s="1"/>
      <c r="B2" s="2"/>
      <c r="E2" s="32"/>
      <c r="F2" s="32"/>
    </row>
    <row r="3" spans="1:6" s="3" customFormat="1" ht="15.75">
      <c r="A3" s="1"/>
      <c r="B3" s="24"/>
      <c r="C3" s="25"/>
      <c r="D3" s="25"/>
      <c r="E3" s="32"/>
      <c r="F3" s="32"/>
    </row>
    <row r="4" spans="1:6" s="3" customFormat="1" ht="15.75">
      <c r="A4" s="1"/>
      <c r="B4" s="2"/>
      <c r="E4" s="32"/>
      <c r="F4" s="32"/>
    </row>
    <row r="5" spans="1:6" s="3" customFormat="1" ht="15.75">
      <c r="A5" s="1"/>
      <c r="B5" s="2"/>
      <c r="E5" s="32"/>
      <c r="F5" s="32"/>
    </row>
    <row r="6" spans="1:6" s="3" customFormat="1" ht="15.75">
      <c r="A6" s="1"/>
      <c r="B6" s="2"/>
      <c r="F6" s="8"/>
    </row>
    <row r="7" spans="1:6" s="3" customFormat="1" ht="71.25" customHeight="1">
      <c r="A7" s="31" t="s">
        <v>98</v>
      </c>
      <c r="B7" s="31"/>
      <c r="C7" s="31"/>
      <c r="D7" s="31"/>
      <c r="E7" s="31"/>
      <c r="F7" s="31"/>
    </row>
    <row r="8" spans="1:6" s="3" customFormat="1" ht="15.75">
      <c r="A8" s="16"/>
      <c r="B8" s="16"/>
      <c r="C8" s="16"/>
      <c r="D8" s="13"/>
      <c r="E8" s="14"/>
      <c r="F8" s="14"/>
    </row>
    <row r="9" spans="1:6" ht="31.5" customHeight="1">
      <c r="A9" s="26" t="s">
        <v>0</v>
      </c>
      <c r="B9" s="28" t="s">
        <v>1</v>
      </c>
      <c r="C9" s="28" t="s">
        <v>2</v>
      </c>
      <c r="D9" s="30" t="s">
        <v>82</v>
      </c>
      <c r="E9" s="30"/>
      <c r="F9" s="30"/>
    </row>
    <row r="10" spans="1:6" ht="15.75">
      <c r="A10" s="27"/>
      <c r="B10" s="29"/>
      <c r="C10" s="29"/>
      <c r="D10" s="15" t="s">
        <v>96</v>
      </c>
      <c r="E10" s="15" t="s">
        <v>97</v>
      </c>
      <c r="F10" s="15" t="s">
        <v>99</v>
      </c>
    </row>
    <row r="11" spans="1:6" ht="15.75">
      <c r="A11" s="18" t="s">
        <v>87</v>
      </c>
      <c r="B11" s="18">
        <v>2</v>
      </c>
      <c r="C11" s="18">
        <v>3</v>
      </c>
      <c r="D11" s="9">
        <v>4</v>
      </c>
      <c r="E11" s="9">
        <v>5</v>
      </c>
      <c r="F11" s="9">
        <v>6</v>
      </c>
    </row>
    <row r="12" spans="1:6" ht="15.75">
      <c r="A12" s="19" t="s">
        <v>3</v>
      </c>
      <c r="B12" s="4"/>
      <c r="C12" s="4"/>
      <c r="D12" s="10">
        <f>D13+D23+D25+D29+D40+D45+D48+D57+D61+D69+D74+D79+D82+D84</f>
        <v>213113.9</v>
      </c>
      <c r="E12" s="10">
        <f>E13+E23+E25+E29+E40+E45+E48+E57+E61+E69+E74+E79+E82+E84</f>
        <v>145837.90000000002</v>
      </c>
      <c r="F12" s="10">
        <f>F13+F23+F25+F29+F40+F45+F48+F57+F61+F69+F74+F79+F82+F84</f>
        <v>133523.70000000001</v>
      </c>
    </row>
    <row r="13" spans="1:6" ht="15.75">
      <c r="A13" s="20" t="s">
        <v>4</v>
      </c>
      <c r="B13" s="4" t="s">
        <v>5</v>
      </c>
      <c r="C13" s="4" t="s">
        <v>6</v>
      </c>
      <c r="D13" s="11">
        <f>SUM(D14:D22)</f>
        <v>53390.2</v>
      </c>
      <c r="E13" s="6">
        <f>SUM(E14:E22)</f>
        <v>44860.800000000003</v>
      </c>
      <c r="F13" s="6">
        <f>SUM(F14:F22)</f>
        <v>42139.3</v>
      </c>
    </row>
    <row r="14" spans="1:6" ht="47.25" hidden="1">
      <c r="A14" s="21" t="s">
        <v>7</v>
      </c>
      <c r="B14" s="18" t="s">
        <v>5</v>
      </c>
      <c r="C14" s="18" t="s">
        <v>8</v>
      </c>
      <c r="D14" s="5">
        <v>0</v>
      </c>
      <c r="E14" s="5">
        <v>0</v>
      </c>
      <c r="F14" s="5">
        <v>0</v>
      </c>
    </row>
    <row r="15" spans="1:6" ht="69" customHeight="1">
      <c r="A15" s="21" t="s">
        <v>9</v>
      </c>
      <c r="B15" s="18" t="s">
        <v>5</v>
      </c>
      <c r="C15" s="18" t="s">
        <v>10</v>
      </c>
      <c r="D15" s="5">
        <v>2254.5</v>
      </c>
      <c r="E15" s="5">
        <v>2254.5</v>
      </c>
      <c r="F15" s="5">
        <v>2254.5</v>
      </c>
    </row>
    <row r="16" spans="1:6" ht="78.75">
      <c r="A16" s="21" t="s">
        <v>11</v>
      </c>
      <c r="B16" s="18" t="s">
        <v>5</v>
      </c>
      <c r="C16" s="18" t="s">
        <v>12</v>
      </c>
      <c r="D16" s="5">
        <v>34317.699999999997</v>
      </c>
      <c r="E16" s="5">
        <v>32932.800000000003</v>
      </c>
      <c r="F16" s="5">
        <v>32927.800000000003</v>
      </c>
    </row>
    <row r="17" spans="1:6" ht="15.75" hidden="1">
      <c r="A17" s="21" t="s">
        <v>13</v>
      </c>
      <c r="B17" s="18" t="s">
        <v>5</v>
      </c>
      <c r="C17" s="18" t="s">
        <v>14</v>
      </c>
      <c r="D17" s="5">
        <v>0</v>
      </c>
      <c r="E17" s="5">
        <v>0</v>
      </c>
      <c r="F17" s="5">
        <v>0</v>
      </c>
    </row>
    <row r="18" spans="1:6" ht="63" hidden="1">
      <c r="A18" s="21" t="s">
        <v>15</v>
      </c>
      <c r="B18" s="18" t="s">
        <v>5</v>
      </c>
      <c r="C18" s="18" t="s">
        <v>16</v>
      </c>
      <c r="D18" s="5">
        <v>0</v>
      </c>
      <c r="E18" s="5">
        <v>0</v>
      </c>
      <c r="F18" s="5">
        <v>0</v>
      </c>
    </row>
    <row r="19" spans="1:6" ht="31.5" hidden="1">
      <c r="A19" s="21" t="s">
        <v>17</v>
      </c>
      <c r="B19" s="18" t="s">
        <v>5</v>
      </c>
      <c r="C19" s="18" t="s">
        <v>18</v>
      </c>
      <c r="D19" s="5">
        <v>0</v>
      </c>
      <c r="E19" s="5">
        <v>0</v>
      </c>
      <c r="F19" s="5">
        <v>0</v>
      </c>
    </row>
    <row r="20" spans="1:6" ht="15.75">
      <c r="A20" s="21" t="s">
        <v>19</v>
      </c>
      <c r="B20" s="18" t="s">
        <v>5</v>
      </c>
      <c r="C20" s="18" t="s">
        <v>20</v>
      </c>
      <c r="D20" s="5">
        <v>1000</v>
      </c>
      <c r="E20" s="5">
        <v>1000</v>
      </c>
      <c r="F20" s="5">
        <v>500</v>
      </c>
    </row>
    <row r="21" spans="1:6" ht="31.5" hidden="1">
      <c r="A21" s="21" t="s">
        <v>94</v>
      </c>
      <c r="B21" s="18" t="s">
        <v>5</v>
      </c>
      <c r="C21" s="18" t="s">
        <v>21</v>
      </c>
      <c r="D21" s="5">
        <v>0</v>
      </c>
      <c r="E21" s="5">
        <v>0</v>
      </c>
      <c r="F21" s="5">
        <v>0</v>
      </c>
    </row>
    <row r="22" spans="1:6" ht="15.75">
      <c r="A22" s="21" t="s">
        <v>22</v>
      </c>
      <c r="B22" s="18" t="s">
        <v>5</v>
      </c>
      <c r="C22" s="18" t="s">
        <v>23</v>
      </c>
      <c r="D22" s="5">
        <f>10798+5020</f>
        <v>15818</v>
      </c>
      <c r="E22" s="5">
        <v>8673.5</v>
      </c>
      <c r="F22" s="5">
        <v>6457</v>
      </c>
    </row>
    <row r="23" spans="1:6" ht="15.75">
      <c r="A23" s="20" t="s">
        <v>85</v>
      </c>
      <c r="B23" s="4" t="s">
        <v>8</v>
      </c>
      <c r="C23" s="4" t="s">
        <v>6</v>
      </c>
      <c r="D23" s="6">
        <f>SUM(D24)</f>
        <v>813.7</v>
      </c>
      <c r="E23" s="6">
        <f>E24</f>
        <v>887</v>
      </c>
      <c r="F23" s="6">
        <f>F24</f>
        <v>917.6</v>
      </c>
    </row>
    <row r="24" spans="1:6" ht="15.75" customHeight="1">
      <c r="A24" s="21" t="s">
        <v>86</v>
      </c>
      <c r="B24" s="18" t="s">
        <v>8</v>
      </c>
      <c r="C24" s="18" t="s">
        <v>10</v>
      </c>
      <c r="D24" s="7">
        <v>813.7</v>
      </c>
      <c r="E24" s="5">
        <v>887</v>
      </c>
      <c r="F24" s="5">
        <v>917.6</v>
      </c>
    </row>
    <row r="25" spans="1:6" ht="47.25">
      <c r="A25" s="20" t="s">
        <v>24</v>
      </c>
      <c r="B25" s="4" t="s">
        <v>10</v>
      </c>
      <c r="C25" s="4" t="s">
        <v>6</v>
      </c>
      <c r="D25" s="6">
        <f>SUM(D26:D28)</f>
        <v>3999.6</v>
      </c>
      <c r="E25" s="6">
        <f>SUM(E26:E28)</f>
        <v>1002.1</v>
      </c>
      <c r="F25" s="6">
        <f>SUM(F26:F28)</f>
        <v>1002.1</v>
      </c>
    </row>
    <row r="26" spans="1:6" ht="15.75">
      <c r="A26" s="21" t="s">
        <v>91</v>
      </c>
      <c r="B26" s="18" t="s">
        <v>10</v>
      </c>
      <c r="C26" s="18" t="s">
        <v>25</v>
      </c>
      <c r="D26" s="5">
        <v>500</v>
      </c>
      <c r="E26" s="5">
        <v>300</v>
      </c>
      <c r="F26" s="5">
        <v>300</v>
      </c>
    </row>
    <row r="27" spans="1:6" ht="63">
      <c r="A27" s="21" t="s">
        <v>92</v>
      </c>
      <c r="B27" s="18" t="s">
        <v>10</v>
      </c>
      <c r="C27" s="18" t="s">
        <v>26</v>
      </c>
      <c r="D27" s="5">
        <v>3492.5</v>
      </c>
      <c r="E27" s="5">
        <v>695</v>
      </c>
      <c r="F27" s="5">
        <v>695</v>
      </c>
    </row>
    <row r="28" spans="1:6" ht="47.25">
      <c r="A28" s="21" t="s">
        <v>27</v>
      </c>
      <c r="B28" s="18" t="s">
        <v>10</v>
      </c>
      <c r="C28" s="18" t="s">
        <v>28</v>
      </c>
      <c r="D28" s="5">
        <v>7.1</v>
      </c>
      <c r="E28" s="5">
        <v>7.1</v>
      </c>
      <c r="F28" s="5">
        <v>7.1</v>
      </c>
    </row>
    <row r="29" spans="1:6" ht="15.75">
      <c r="A29" s="20" t="s">
        <v>29</v>
      </c>
      <c r="B29" s="4" t="s">
        <v>12</v>
      </c>
      <c r="C29" s="4" t="s">
        <v>6</v>
      </c>
      <c r="D29" s="6">
        <f>SUM(D30:D39)</f>
        <v>27446.1</v>
      </c>
      <c r="E29" s="6">
        <f>SUM(E30:E39)</f>
        <v>8750</v>
      </c>
      <c r="F29" s="6">
        <f>SUM(F30:F39)</f>
        <v>13881.199999999999</v>
      </c>
    </row>
    <row r="30" spans="1:6" ht="15.75" hidden="1">
      <c r="A30" s="21" t="s">
        <v>30</v>
      </c>
      <c r="B30" s="18" t="s">
        <v>12</v>
      </c>
      <c r="C30" s="18" t="s">
        <v>5</v>
      </c>
      <c r="D30" s="5">
        <v>0</v>
      </c>
      <c r="E30" s="5">
        <v>0</v>
      </c>
      <c r="F30" s="5">
        <v>0</v>
      </c>
    </row>
    <row r="31" spans="1:6" ht="15.75" hidden="1" customHeight="1">
      <c r="A31" s="21" t="s">
        <v>31</v>
      </c>
      <c r="B31" s="18" t="s">
        <v>12</v>
      </c>
      <c r="C31" s="18" t="s">
        <v>12</v>
      </c>
      <c r="D31" s="5">
        <v>0</v>
      </c>
      <c r="E31" s="5">
        <v>0</v>
      </c>
      <c r="F31" s="5">
        <v>0</v>
      </c>
    </row>
    <row r="32" spans="1:6" ht="15.75" hidden="1">
      <c r="A32" s="21" t="s">
        <v>32</v>
      </c>
      <c r="B32" s="18" t="s">
        <v>12</v>
      </c>
      <c r="C32" s="18" t="s">
        <v>14</v>
      </c>
      <c r="D32" s="5">
        <v>0</v>
      </c>
      <c r="E32" s="5">
        <v>0</v>
      </c>
      <c r="F32" s="5">
        <v>0</v>
      </c>
    </row>
    <row r="33" spans="1:6" ht="15.75" hidden="1">
      <c r="A33" s="21" t="s">
        <v>33</v>
      </c>
      <c r="B33" s="18" t="s">
        <v>12</v>
      </c>
      <c r="C33" s="18" t="s">
        <v>16</v>
      </c>
      <c r="D33" s="5">
        <v>0</v>
      </c>
      <c r="E33" s="5">
        <v>0</v>
      </c>
      <c r="F33" s="5">
        <v>0</v>
      </c>
    </row>
    <row r="34" spans="1:6" ht="15.75" hidden="1">
      <c r="A34" s="21" t="s">
        <v>34</v>
      </c>
      <c r="B34" s="18" t="s">
        <v>12</v>
      </c>
      <c r="C34" s="18" t="s">
        <v>18</v>
      </c>
      <c r="D34" s="5">
        <v>0</v>
      </c>
      <c r="E34" s="5">
        <v>0</v>
      </c>
      <c r="F34" s="5">
        <v>0</v>
      </c>
    </row>
    <row r="35" spans="1:6" ht="15.75" hidden="1">
      <c r="A35" s="21" t="s">
        <v>35</v>
      </c>
      <c r="B35" s="18" t="s">
        <v>12</v>
      </c>
      <c r="C35" s="18" t="s">
        <v>36</v>
      </c>
      <c r="D35" s="5">
        <v>0</v>
      </c>
      <c r="E35" s="5">
        <v>0</v>
      </c>
      <c r="F35" s="5">
        <v>0</v>
      </c>
    </row>
    <row r="36" spans="1:6" ht="15.75">
      <c r="A36" s="21" t="s">
        <v>37</v>
      </c>
      <c r="B36" s="18" t="s">
        <v>12</v>
      </c>
      <c r="C36" s="18" t="s">
        <v>25</v>
      </c>
      <c r="D36" s="5">
        <v>20310.7</v>
      </c>
      <c r="E36" s="5">
        <v>5700</v>
      </c>
      <c r="F36" s="5">
        <v>8770.2999999999993</v>
      </c>
    </row>
    <row r="37" spans="1:6" ht="15.75" hidden="1">
      <c r="A37" s="21" t="s">
        <v>38</v>
      </c>
      <c r="B37" s="18" t="s">
        <v>12</v>
      </c>
      <c r="C37" s="18" t="s">
        <v>26</v>
      </c>
      <c r="D37" s="5">
        <v>0</v>
      </c>
      <c r="E37" s="5">
        <v>0</v>
      </c>
      <c r="F37" s="5">
        <v>0</v>
      </c>
    </row>
    <row r="38" spans="1:6" ht="31.5" hidden="1">
      <c r="A38" s="21" t="s">
        <v>39</v>
      </c>
      <c r="B38" s="18" t="s">
        <v>12</v>
      </c>
      <c r="C38" s="18" t="s">
        <v>20</v>
      </c>
      <c r="D38" s="5">
        <v>0</v>
      </c>
      <c r="E38" s="5">
        <v>0</v>
      </c>
      <c r="F38" s="5">
        <v>0</v>
      </c>
    </row>
    <row r="39" spans="1:6" ht="31.5">
      <c r="A39" s="21" t="s">
        <v>40</v>
      </c>
      <c r="B39" s="18" t="s">
        <v>12</v>
      </c>
      <c r="C39" s="18" t="s">
        <v>21</v>
      </c>
      <c r="D39" s="5">
        <f>2435.4+700+4000</f>
        <v>7135.4</v>
      </c>
      <c r="E39" s="5">
        <v>3050</v>
      </c>
      <c r="F39" s="5">
        <f>4560.9+550</f>
        <v>5110.8999999999996</v>
      </c>
    </row>
    <row r="40" spans="1:6" ht="31.5">
      <c r="A40" s="20" t="s">
        <v>41</v>
      </c>
      <c r="B40" s="4" t="s">
        <v>14</v>
      </c>
      <c r="C40" s="4" t="s">
        <v>6</v>
      </c>
      <c r="D40" s="6">
        <f>SUM(D41:D44)</f>
        <v>73950.5</v>
      </c>
      <c r="E40" s="6">
        <f>SUM(E41:E44)</f>
        <v>50671.8</v>
      </c>
      <c r="F40" s="6">
        <f>SUM(F41:F44)</f>
        <v>28867.4</v>
      </c>
    </row>
    <row r="41" spans="1:6" ht="15.75">
      <c r="A41" s="21" t="s">
        <v>42</v>
      </c>
      <c r="B41" s="18" t="s">
        <v>14</v>
      </c>
      <c r="C41" s="18" t="s">
        <v>5</v>
      </c>
      <c r="D41" s="5">
        <f>32924.2-19250</f>
        <v>13674.199999999997</v>
      </c>
      <c r="E41" s="5">
        <v>29613</v>
      </c>
      <c r="F41" s="5">
        <v>4000</v>
      </c>
    </row>
    <row r="42" spans="1:6" ht="15.75">
      <c r="A42" s="21" t="s">
        <v>43</v>
      </c>
      <c r="B42" s="18" t="s">
        <v>14</v>
      </c>
      <c r="C42" s="18" t="s">
        <v>8</v>
      </c>
      <c r="D42" s="5">
        <f>4102.4+200</f>
        <v>4302.3999999999996</v>
      </c>
      <c r="E42" s="5">
        <v>2000</v>
      </c>
      <c r="F42" s="5">
        <v>5000</v>
      </c>
    </row>
    <row r="43" spans="1:6" ht="15.75">
      <c r="A43" s="21" t="s">
        <v>44</v>
      </c>
      <c r="B43" s="18" t="s">
        <v>14</v>
      </c>
      <c r="C43" s="18" t="s">
        <v>10</v>
      </c>
      <c r="D43" s="5">
        <v>55973.9</v>
      </c>
      <c r="E43" s="5">
        <v>19058.8</v>
      </c>
      <c r="F43" s="5">
        <v>19867.400000000001</v>
      </c>
    </row>
    <row r="44" spans="1:6" ht="31.5" hidden="1">
      <c r="A44" s="21" t="s">
        <v>45</v>
      </c>
      <c r="B44" s="18" t="s">
        <v>14</v>
      </c>
      <c r="C44" s="18" t="s">
        <v>14</v>
      </c>
      <c r="D44" s="5">
        <v>0</v>
      </c>
      <c r="E44" s="5">
        <v>0</v>
      </c>
      <c r="F44" s="5">
        <v>0</v>
      </c>
    </row>
    <row r="45" spans="1:6" ht="15.75" hidden="1">
      <c r="A45" s="20" t="s">
        <v>46</v>
      </c>
      <c r="B45" s="4" t="s">
        <v>16</v>
      </c>
      <c r="C45" s="4" t="s">
        <v>6</v>
      </c>
      <c r="D45" s="6">
        <f>SUM(D46:D47)</f>
        <v>0</v>
      </c>
      <c r="E45" s="6">
        <f>SUM(E46:E47)</f>
        <v>0</v>
      </c>
      <c r="F45" s="6">
        <f>SUM(F46:F47)</f>
        <v>0</v>
      </c>
    </row>
    <row r="46" spans="1:6" ht="31.5" hidden="1">
      <c r="A46" s="21" t="s">
        <v>47</v>
      </c>
      <c r="B46" s="18" t="s">
        <v>16</v>
      </c>
      <c r="C46" s="18" t="s">
        <v>10</v>
      </c>
      <c r="D46" s="5">
        <v>0</v>
      </c>
      <c r="E46" s="5">
        <v>0</v>
      </c>
      <c r="F46" s="5">
        <v>0</v>
      </c>
    </row>
    <row r="47" spans="1:6" ht="31.5" hidden="1">
      <c r="A47" s="21" t="s">
        <v>48</v>
      </c>
      <c r="B47" s="18" t="s">
        <v>16</v>
      </c>
      <c r="C47" s="18" t="s">
        <v>14</v>
      </c>
      <c r="D47" s="5">
        <v>0</v>
      </c>
      <c r="E47" s="5">
        <v>0</v>
      </c>
      <c r="F47" s="5">
        <v>0</v>
      </c>
    </row>
    <row r="48" spans="1:6" ht="15.75">
      <c r="A48" s="20" t="s">
        <v>49</v>
      </c>
      <c r="B48" s="4" t="s">
        <v>18</v>
      </c>
      <c r="C48" s="4" t="s">
        <v>6</v>
      </c>
      <c r="D48" s="6">
        <f>SUM(D49:D56)</f>
        <v>675</v>
      </c>
      <c r="E48" s="6">
        <f>SUM(E49:E56)</f>
        <v>675</v>
      </c>
      <c r="F48" s="6">
        <f>SUM(F49:F56)</f>
        <v>675</v>
      </c>
    </row>
    <row r="49" spans="1:6" ht="15.75" hidden="1">
      <c r="A49" s="21" t="s">
        <v>50</v>
      </c>
      <c r="B49" s="18" t="s">
        <v>18</v>
      </c>
      <c r="C49" s="18" t="s">
        <v>5</v>
      </c>
      <c r="D49" s="5">
        <v>0</v>
      </c>
      <c r="E49" s="5">
        <v>0</v>
      </c>
      <c r="F49" s="5">
        <v>0</v>
      </c>
    </row>
    <row r="50" spans="1:6" ht="15.75" hidden="1">
      <c r="A50" s="21" t="s">
        <v>51</v>
      </c>
      <c r="B50" s="18" t="s">
        <v>18</v>
      </c>
      <c r="C50" s="18" t="s">
        <v>8</v>
      </c>
      <c r="D50" s="5">
        <v>0</v>
      </c>
      <c r="E50" s="5">
        <v>0</v>
      </c>
      <c r="F50" s="5">
        <v>0</v>
      </c>
    </row>
    <row r="51" spans="1:6" ht="15.75" hidden="1">
      <c r="A51" s="21" t="s">
        <v>52</v>
      </c>
      <c r="B51" s="18" t="s">
        <v>18</v>
      </c>
      <c r="C51" s="18" t="s">
        <v>10</v>
      </c>
      <c r="D51" s="5">
        <v>0</v>
      </c>
      <c r="E51" s="5">
        <v>0</v>
      </c>
      <c r="F51" s="5">
        <v>0</v>
      </c>
    </row>
    <row r="52" spans="1:6" ht="15.75" hidden="1">
      <c r="A52" s="21" t="s">
        <v>53</v>
      </c>
      <c r="B52" s="18" t="s">
        <v>18</v>
      </c>
      <c r="C52" s="18" t="s">
        <v>12</v>
      </c>
      <c r="D52" s="5">
        <v>0</v>
      </c>
      <c r="E52" s="5">
        <v>0</v>
      </c>
      <c r="F52" s="5">
        <v>0</v>
      </c>
    </row>
    <row r="53" spans="1:6" ht="31.5" hidden="1">
      <c r="A53" s="21" t="s">
        <v>54</v>
      </c>
      <c r="B53" s="18" t="s">
        <v>18</v>
      </c>
      <c r="C53" s="18" t="s">
        <v>14</v>
      </c>
      <c r="D53" s="5">
        <v>0</v>
      </c>
      <c r="E53" s="5">
        <v>0</v>
      </c>
      <c r="F53" s="5">
        <v>0</v>
      </c>
    </row>
    <row r="54" spans="1:6" ht="15.75" hidden="1">
      <c r="A54" s="21" t="s">
        <v>83</v>
      </c>
      <c r="B54" s="18" t="s">
        <v>18</v>
      </c>
      <c r="C54" s="18" t="s">
        <v>16</v>
      </c>
      <c r="D54" s="5">
        <v>0</v>
      </c>
      <c r="E54" s="5">
        <v>0</v>
      </c>
      <c r="F54" s="5">
        <v>0</v>
      </c>
    </row>
    <row r="55" spans="1:6" ht="15.75">
      <c r="A55" s="21" t="s">
        <v>84</v>
      </c>
      <c r="B55" s="18" t="s">
        <v>18</v>
      </c>
      <c r="C55" s="18" t="s">
        <v>18</v>
      </c>
      <c r="D55" s="5">
        <v>675</v>
      </c>
      <c r="E55" s="5">
        <v>675</v>
      </c>
      <c r="F55" s="5">
        <v>675</v>
      </c>
    </row>
    <row r="56" spans="1:6" ht="15.75" hidden="1">
      <c r="A56" s="21" t="s">
        <v>55</v>
      </c>
      <c r="B56" s="18" t="s">
        <v>18</v>
      </c>
      <c r="C56" s="18" t="s">
        <v>25</v>
      </c>
      <c r="D56" s="5">
        <v>0</v>
      </c>
      <c r="E56" s="5">
        <v>0</v>
      </c>
      <c r="F56" s="5">
        <v>0</v>
      </c>
    </row>
    <row r="57" spans="1:6" ht="15.75">
      <c r="A57" s="20" t="s">
        <v>56</v>
      </c>
      <c r="B57" s="4" t="s">
        <v>36</v>
      </c>
      <c r="C57" s="4" t="s">
        <v>6</v>
      </c>
      <c r="D57" s="6">
        <f>SUM(D58:D60)</f>
        <v>51562.2</v>
      </c>
      <c r="E57" s="6">
        <f>SUM(E58:E60)</f>
        <v>37714.6</v>
      </c>
      <c r="F57" s="6">
        <f>SUM(F58:F60)</f>
        <v>45441.1</v>
      </c>
    </row>
    <row r="58" spans="1:6" ht="15.75">
      <c r="A58" s="21" t="s">
        <v>57</v>
      </c>
      <c r="B58" s="18" t="s">
        <v>36</v>
      </c>
      <c r="C58" s="18" t="s">
        <v>5</v>
      </c>
      <c r="D58" s="5">
        <f>50362.2+1200</f>
        <v>51562.2</v>
      </c>
      <c r="E58" s="5">
        <v>37714.6</v>
      </c>
      <c r="F58" s="5">
        <v>45441.1</v>
      </c>
    </row>
    <row r="59" spans="1:6" ht="15.75" hidden="1">
      <c r="A59" s="21" t="s">
        <v>93</v>
      </c>
      <c r="B59" s="18" t="s">
        <v>36</v>
      </c>
      <c r="C59" s="18" t="s">
        <v>8</v>
      </c>
      <c r="D59" s="5">
        <v>0</v>
      </c>
      <c r="E59" s="5">
        <v>0</v>
      </c>
      <c r="F59" s="5">
        <v>0</v>
      </c>
    </row>
    <row r="60" spans="1:6" ht="31.5" hidden="1">
      <c r="A60" s="21" t="s">
        <v>58</v>
      </c>
      <c r="B60" s="18" t="s">
        <v>36</v>
      </c>
      <c r="C60" s="18" t="s">
        <v>12</v>
      </c>
      <c r="D60" s="5">
        <v>0</v>
      </c>
      <c r="E60" s="5">
        <v>0</v>
      </c>
      <c r="F60" s="5">
        <v>0</v>
      </c>
    </row>
    <row r="61" spans="1:6" ht="15.75" hidden="1">
      <c r="A61" s="20" t="s">
        <v>59</v>
      </c>
      <c r="B61" s="4" t="s">
        <v>25</v>
      </c>
      <c r="C61" s="4" t="s">
        <v>6</v>
      </c>
      <c r="D61" s="6">
        <f>SUM(D62:D68)</f>
        <v>0</v>
      </c>
      <c r="E61" s="6">
        <f>SUM(E62:E68)</f>
        <v>0</v>
      </c>
      <c r="F61" s="6">
        <f>SUM(F62:F68)</f>
        <v>0</v>
      </c>
    </row>
    <row r="62" spans="1:6" ht="15.75" hidden="1">
      <c r="A62" s="21" t="s">
        <v>60</v>
      </c>
      <c r="B62" s="18" t="s">
        <v>25</v>
      </c>
      <c r="C62" s="18" t="s">
        <v>5</v>
      </c>
      <c r="D62" s="5">
        <v>0</v>
      </c>
      <c r="E62" s="5">
        <v>0</v>
      </c>
      <c r="F62" s="5">
        <v>0</v>
      </c>
    </row>
    <row r="63" spans="1:6" ht="15.75" hidden="1">
      <c r="A63" s="21" t="s">
        <v>61</v>
      </c>
      <c r="B63" s="18" t="s">
        <v>25</v>
      </c>
      <c r="C63" s="18" t="s">
        <v>8</v>
      </c>
      <c r="D63" s="5">
        <v>0</v>
      </c>
      <c r="E63" s="5">
        <v>0</v>
      </c>
      <c r="F63" s="5">
        <v>0</v>
      </c>
    </row>
    <row r="64" spans="1:6" ht="31.5" hidden="1">
      <c r="A64" s="21" t="s">
        <v>62</v>
      </c>
      <c r="B64" s="18" t="s">
        <v>25</v>
      </c>
      <c r="C64" s="18" t="s">
        <v>10</v>
      </c>
      <c r="D64" s="5">
        <v>0</v>
      </c>
      <c r="E64" s="5">
        <v>0</v>
      </c>
      <c r="F64" s="5">
        <v>0</v>
      </c>
    </row>
    <row r="65" spans="1:6" ht="15.75" hidden="1">
      <c r="A65" s="21" t="s">
        <v>63</v>
      </c>
      <c r="B65" s="18" t="s">
        <v>25</v>
      </c>
      <c r="C65" s="18" t="s">
        <v>12</v>
      </c>
      <c r="D65" s="5">
        <v>0</v>
      </c>
      <c r="E65" s="5">
        <v>0</v>
      </c>
      <c r="F65" s="5">
        <v>0</v>
      </c>
    </row>
    <row r="66" spans="1:6" ht="15.75" hidden="1">
      <c r="A66" s="21" t="s">
        <v>64</v>
      </c>
      <c r="B66" s="18" t="s">
        <v>25</v>
      </c>
      <c r="C66" s="18" t="s">
        <v>14</v>
      </c>
      <c r="D66" s="5">
        <v>0</v>
      </c>
      <c r="E66" s="5">
        <v>0</v>
      </c>
      <c r="F66" s="5">
        <v>0</v>
      </c>
    </row>
    <row r="67" spans="1:6" ht="47.25" hidden="1">
      <c r="A67" s="21" t="s">
        <v>65</v>
      </c>
      <c r="B67" s="18" t="s">
        <v>25</v>
      </c>
      <c r="C67" s="18" t="s">
        <v>16</v>
      </c>
      <c r="D67" s="5">
        <v>0</v>
      </c>
      <c r="E67" s="5">
        <v>0</v>
      </c>
      <c r="F67" s="5">
        <v>0</v>
      </c>
    </row>
    <row r="68" spans="1:6" ht="15.75" hidden="1">
      <c r="A68" s="21" t="s">
        <v>66</v>
      </c>
      <c r="B68" s="18" t="s">
        <v>25</v>
      </c>
      <c r="C68" s="18" t="s">
        <v>25</v>
      </c>
      <c r="D68" s="5">
        <v>0</v>
      </c>
      <c r="E68" s="5">
        <v>0</v>
      </c>
      <c r="F68" s="5">
        <v>0</v>
      </c>
    </row>
    <row r="69" spans="1:6" ht="15.75">
      <c r="A69" s="20" t="s">
        <v>67</v>
      </c>
      <c r="B69" s="4" t="s">
        <v>26</v>
      </c>
      <c r="C69" s="4" t="s">
        <v>6</v>
      </c>
      <c r="D69" s="6">
        <f>SUM(D70:D73)</f>
        <v>676.6</v>
      </c>
      <c r="E69" s="6">
        <f>SUM(E70:E73)</f>
        <v>676.6</v>
      </c>
      <c r="F69" s="6">
        <f>SUM(F70:F73)</f>
        <v>0</v>
      </c>
    </row>
    <row r="70" spans="1:6" ht="15.75">
      <c r="A70" s="21" t="s">
        <v>68</v>
      </c>
      <c r="B70" s="18" t="s">
        <v>26</v>
      </c>
      <c r="C70" s="18" t="s">
        <v>5</v>
      </c>
      <c r="D70" s="5">
        <v>676.6</v>
      </c>
      <c r="E70" s="5">
        <v>676.6</v>
      </c>
      <c r="F70" s="5">
        <v>0</v>
      </c>
    </row>
    <row r="71" spans="1:6" ht="15.75" hidden="1">
      <c r="A71" s="21" t="s">
        <v>69</v>
      </c>
      <c r="B71" s="18" t="s">
        <v>26</v>
      </c>
      <c r="C71" s="18" t="s">
        <v>8</v>
      </c>
      <c r="D71" s="5">
        <v>0</v>
      </c>
      <c r="E71" s="5">
        <v>0</v>
      </c>
      <c r="F71" s="5">
        <v>0</v>
      </c>
    </row>
    <row r="72" spans="1:6" ht="15.75" hidden="1">
      <c r="A72" s="21" t="s">
        <v>70</v>
      </c>
      <c r="B72" s="18" t="s">
        <v>26</v>
      </c>
      <c r="C72" s="18" t="s">
        <v>12</v>
      </c>
      <c r="D72" s="5">
        <v>0</v>
      </c>
      <c r="E72" s="5">
        <v>0</v>
      </c>
      <c r="F72" s="5">
        <v>0</v>
      </c>
    </row>
    <row r="73" spans="1:6" ht="31.5" hidden="1">
      <c r="A73" s="21" t="s">
        <v>71</v>
      </c>
      <c r="B73" s="18" t="s">
        <v>26</v>
      </c>
      <c r="C73" s="18" t="s">
        <v>16</v>
      </c>
      <c r="D73" s="5">
        <v>0</v>
      </c>
      <c r="E73" s="5">
        <v>0</v>
      </c>
      <c r="F73" s="5">
        <v>0</v>
      </c>
    </row>
    <row r="74" spans="1:6" ht="15.75">
      <c r="A74" s="20" t="s">
        <v>72</v>
      </c>
      <c r="B74" s="4" t="s">
        <v>20</v>
      </c>
      <c r="C74" s="4" t="s">
        <v>6</v>
      </c>
      <c r="D74" s="6">
        <f>SUM(D75:D78)</f>
        <v>600</v>
      </c>
      <c r="E74" s="6">
        <f t="shared" ref="E74:F74" si="0">SUM(E75:E78)</f>
        <v>600</v>
      </c>
      <c r="F74" s="6">
        <f t="shared" si="0"/>
        <v>600</v>
      </c>
    </row>
    <row r="75" spans="1:6" ht="15.75" hidden="1">
      <c r="A75" s="21" t="s">
        <v>73</v>
      </c>
      <c r="B75" s="18" t="s">
        <v>20</v>
      </c>
      <c r="C75" s="18" t="s">
        <v>5</v>
      </c>
      <c r="D75" s="5">
        <v>0</v>
      </c>
      <c r="E75" s="5">
        <v>0</v>
      </c>
      <c r="F75" s="5">
        <v>0</v>
      </c>
    </row>
    <row r="76" spans="1:6" ht="15.75" hidden="1">
      <c r="A76" s="21" t="s">
        <v>74</v>
      </c>
      <c r="B76" s="18" t="s">
        <v>20</v>
      </c>
      <c r="C76" s="18" t="s">
        <v>8</v>
      </c>
      <c r="D76" s="5">
        <v>0</v>
      </c>
      <c r="E76" s="5">
        <v>0</v>
      </c>
      <c r="F76" s="5">
        <v>0</v>
      </c>
    </row>
    <row r="77" spans="1:6" ht="15.75" hidden="1">
      <c r="A77" s="21" t="s">
        <v>75</v>
      </c>
      <c r="B77" s="18" t="s">
        <v>20</v>
      </c>
      <c r="C77" s="18" t="s">
        <v>10</v>
      </c>
      <c r="D77" s="5">
        <v>0</v>
      </c>
      <c r="E77" s="5">
        <v>0</v>
      </c>
      <c r="F77" s="5">
        <v>0</v>
      </c>
    </row>
    <row r="78" spans="1:6" ht="31.5">
      <c r="A78" s="21" t="s">
        <v>95</v>
      </c>
      <c r="B78" s="18" t="s">
        <v>20</v>
      </c>
      <c r="C78" s="18" t="s">
        <v>14</v>
      </c>
      <c r="D78" s="5">
        <v>600</v>
      </c>
      <c r="E78" s="5">
        <v>600</v>
      </c>
      <c r="F78" s="5">
        <v>600</v>
      </c>
    </row>
    <row r="79" spans="1:6" ht="15.75" hidden="1" customHeight="1">
      <c r="A79" s="20" t="s">
        <v>76</v>
      </c>
      <c r="B79" s="4" t="s">
        <v>21</v>
      </c>
      <c r="C79" s="4" t="s">
        <v>6</v>
      </c>
      <c r="D79" s="6">
        <f>SUM(D80:D81)</f>
        <v>0</v>
      </c>
      <c r="E79" s="6">
        <f>SUM(E80:E81)</f>
        <v>0</v>
      </c>
      <c r="F79" s="6">
        <f>SUM(F80:F81)</f>
        <v>0</v>
      </c>
    </row>
    <row r="80" spans="1:6" ht="15.75" hidden="1">
      <c r="A80" s="21" t="s">
        <v>77</v>
      </c>
      <c r="B80" s="18" t="s">
        <v>21</v>
      </c>
      <c r="C80" s="18" t="s">
        <v>5</v>
      </c>
      <c r="D80" s="5">
        <v>0</v>
      </c>
      <c r="E80" s="5">
        <v>0</v>
      </c>
      <c r="F80" s="5">
        <v>0</v>
      </c>
    </row>
    <row r="81" spans="1:6" ht="15.75" hidden="1">
      <c r="A81" s="21" t="s">
        <v>78</v>
      </c>
      <c r="B81" s="18" t="s">
        <v>21</v>
      </c>
      <c r="C81" s="18" t="s">
        <v>8</v>
      </c>
      <c r="D81" s="5">
        <v>0</v>
      </c>
      <c r="E81" s="5">
        <v>0</v>
      </c>
      <c r="F81" s="5">
        <v>0</v>
      </c>
    </row>
    <row r="82" spans="1:6" ht="47.25" hidden="1">
      <c r="A82" s="20" t="s">
        <v>90</v>
      </c>
      <c r="B82" s="4" t="s">
        <v>23</v>
      </c>
      <c r="C82" s="4" t="s">
        <v>6</v>
      </c>
      <c r="D82" s="6">
        <f>SUM(D83)</f>
        <v>0</v>
      </c>
      <c r="E82" s="6">
        <f>SUM(E83)</f>
        <v>0</v>
      </c>
      <c r="F82" s="6">
        <f>SUM(F83)</f>
        <v>0</v>
      </c>
    </row>
    <row r="83" spans="1:6" ht="35.25" hidden="1" customHeight="1">
      <c r="A83" s="22" t="s">
        <v>89</v>
      </c>
      <c r="B83" s="18" t="s">
        <v>23</v>
      </c>
      <c r="C83" s="18" t="s">
        <v>5</v>
      </c>
      <c r="D83" s="5">
        <v>0</v>
      </c>
      <c r="E83" s="5">
        <v>0</v>
      </c>
      <c r="F83" s="5">
        <v>0</v>
      </c>
    </row>
    <row r="84" spans="1:6" ht="63" hidden="1">
      <c r="A84" s="20" t="s">
        <v>88</v>
      </c>
      <c r="B84" s="4" t="s">
        <v>28</v>
      </c>
      <c r="C84" s="4" t="s">
        <v>6</v>
      </c>
      <c r="D84" s="6">
        <f>SUM(D85:D87)</f>
        <v>0</v>
      </c>
      <c r="E84" s="6">
        <f>SUM(E85:E87)</f>
        <v>0</v>
      </c>
      <c r="F84" s="6">
        <f>SUM(F85:F87)</f>
        <v>0</v>
      </c>
    </row>
    <row r="85" spans="1:6" ht="47.25" hidden="1">
      <c r="A85" s="21" t="s">
        <v>79</v>
      </c>
      <c r="B85" s="18" t="s">
        <v>28</v>
      </c>
      <c r="C85" s="18" t="s">
        <v>5</v>
      </c>
      <c r="D85" s="5">
        <v>0</v>
      </c>
      <c r="E85" s="5">
        <v>0</v>
      </c>
      <c r="F85" s="5">
        <v>0</v>
      </c>
    </row>
    <row r="86" spans="1:6" ht="15.75" hidden="1">
      <c r="A86" s="21" t="s">
        <v>80</v>
      </c>
      <c r="B86" s="18" t="s">
        <v>28</v>
      </c>
      <c r="C86" s="18" t="s">
        <v>8</v>
      </c>
      <c r="D86" s="5">
        <v>0</v>
      </c>
      <c r="E86" s="5">
        <v>0</v>
      </c>
      <c r="F86" s="5">
        <v>0</v>
      </c>
    </row>
    <row r="87" spans="1:6" ht="31.5" hidden="1">
      <c r="A87" s="21" t="s">
        <v>81</v>
      </c>
      <c r="B87" s="18" t="s">
        <v>28</v>
      </c>
      <c r="C87" s="18" t="s">
        <v>10</v>
      </c>
      <c r="D87" s="5">
        <v>0</v>
      </c>
      <c r="E87" s="5">
        <v>0</v>
      </c>
      <c r="F87" s="5">
        <v>0</v>
      </c>
    </row>
  </sheetData>
  <autoFilter ref="A12:F12"/>
  <mergeCells count="7">
    <mergeCell ref="B3:D3"/>
    <mergeCell ref="A9:A10"/>
    <mergeCell ref="B9:B10"/>
    <mergeCell ref="C9:C10"/>
    <mergeCell ref="D9:F9"/>
    <mergeCell ref="A7:F7"/>
    <mergeCell ref="E1:F5"/>
  </mergeCells>
  <pageMargins left="0.78740157480314965" right="0.39370078740157483" top="0.78740157480314965" bottom="0.78740157480314965" header="0.39370078740157483" footer="0.39370078740157483"/>
  <pageSetup paperSize="9" scale="75" fitToHeight="0" orientation="portrait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1-й год</vt:lpstr>
      <vt:lpstr>'1-й год'!Print_Titles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rep:2.39.2.148</dc:description>
  <cp:lastModifiedBy>1</cp:lastModifiedBy>
  <cp:lastPrinted>2025-08-20T06:42:17Z</cp:lastPrinted>
  <dcterms:created xsi:type="dcterms:W3CDTF">2016-08-25T08:51:06Z</dcterms:created>
  <dcterms:modified xsi:type="dcterms:W3CDTF">2025-08-21T11:29:46Z</dcterms:modified>
</cp:coreProperties>
</file>